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ykeogh/Desktop/"/>
    </mc:Choice>
  </mc:AlternateContent>
  <xr:revisionPtr revIDLastSave="0" documentId="13_ncr:1_{51B9F35C-BB6B-C240-A537-680869851798}" xr6:coauthVersionLast="47" xr6:coauthVersionMax="47" xr10:uidLastSave="{00000000-0000-0000-0000-000000000000}"/>
  <bookViews>
    <workbookView xWindow="680" yWindow="740" windowWidth="28040" windowHeight="17260" activeTab="1" xr2:uid="{5087C06D-3045-3341-96F2-8382B47B238B}"/>
  </bookViews>
  <sheets>
    <sheet name="Sheet1" sheetId="1" r:id="rId1"/>
    <sheet name="2023 figures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0" i="2" l="1"/>
  <c r="E59" i="2"/>
  <c r="E58" i="2"/>
  <c r="H57" i="2"/>
  <c r="G57" i="2"/>
  <c r="F57" i="2"/>
  <c r="E57" i="2"/>
  <c r="H56" i="2"/>
  <c r="G56" i="2"/>
  <c r="G54" i="2"/>
  <c r="G53" i="2"/>
  <c r="G52" i="2"/>
  <c r="G51" i="2"/>
  <c r="G50" i="2"/>
  <c r="G49" i="2"/>
  <c r="G48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4" i="2"/>
  <c r="G13" i="2"/>
  <c r="G12" i="2"/>
  <c r="G11" i="2"/>
  <c r="G10" i="2"/>
  <c r="G9" i="2"/>
  <c r="G8" i="2"/>
  <c r="G7" i="2"/>
  <c r="G6" i="2"/>
  <c r="G5" i="2"/>
  <c r="G4" i="2"/>
  <c r="F56" i="2"/>
  <c r="F54" i="2"/>
  <c r="F53" i="2"/>
  <c r="F52" i="2"/>
  <c r="F51" i="2"/>
  <c r="F50" i="2"/>
  <c r="F49" i="2"/>
  <c r="F48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4" i="2"/>
  <c r="F13" i="2"/>
  <c r="F12" i="2"/>
  <c r="F11" i="2"/>
  <c r="F10" i="2"/>
  <c r="F9" i="2"/>
  <c r="F8" i="2"/>
  <c r="F7" i="2"/>
  <c r="F6" i="2"/>
  <c r="F5" i="2"/>
  <c r="F4" i="2"/>
  <c r="E56" i="2"/>
</calcChain>
</file>

<file path=xl/sharedStrings.xml><?xml version="1.0" encoding="utf-8"?>
<sst xmlns="http://schemas.openxmlformats.org/spreadsheetml/2006/main" count="54" uniqueCount="39">
  <si>
    <t>17 Church Green East, Redditch, Worc B98 8BP Tel 01527 584533 Fax 01527 584467</t>
  </si>
  <si>
    <t>Threadneedle House, Redditch</t>
  </si>
  <si>
    <t>Area sq.ft</t>
  </si>
  <si>
    <t>No.of Beds</t>
  </si>
  <si>
    <t>Asking Price</t>
  </si>
  <si>
    <t>Revenue/sq.ft</t>
  </si>
  <si>
    <t>Net Sale Price</t>
  </si>
  <si>
    <t>Nppsqft</t>
  </si>
  <si>
    <t>yield</t>
  </si>
  <si>
    <t>Plot No</t>
  </si>
  <si>
    <t>Beds</t>
  </si>
  <si>
    <t>Ground Floor</t>
  </si>
  <si>
    <t>Total Rev</t>
  </si>
  <si>
    <t>G.01</t>
  </si>
  <si>
    <t>G.02</t>
  </si>
  <si>
    <t>G.03</t>
  </si>
  <si>
    <t>G.04</t>
  </si>
  <si>
    <t>G.05</t>
  </si>
  <si>
    <t>G.06</t>
  </si>
  <si>
    <t>200sqft</t>
  </si>
  <si>
    <t>G.07</t>
  </si>
  <si>
    <t>175sqft</t>
  </si>
  <si>
    <t>G.08</t>
  </si>
  <si>
    <t>G.09</t>
  </si>
  <si>
    <t>G.10</t>
  </si>
  <si>
    <t>G.11</t>
  </si>
  <si>
    <t>First Floor</t>
  </si>
  <si>
    <t>]</t>
  </si>
  <si>
    <t>Second Floor</t>
  </si>
  <si>
    <t>Third Floor</t>
  </si>
  <si>
    <t>Av sale</t>
  </si>
  <si>
    <t>Total pcm</t>
  </si>
  <si>
    <t>Av pcm</t>
  </si>
  <si>
    <t>200 Sqft Price</t>
  </si>
  <si>
    <t>225 SQFT Price</t>
  </si>
  <si>
    <t>Realistic</t>
  </si>
  <si>
    <t>Yearly rental</t>
  </si>
  <si>
    <t>% ROI</t>
  </si>
  <si>
    <t>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</si>
</sst>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£&quot;#,##0_);[Red]\(&quot;£&quot;#,##0\)"/>
    <numFmt numFmtId="8" formatCode="&quot;£&quot;#,##0.00_);[Red]\(&quot;£&quot;#,##0.00\)"/>
    <numFmt numFmtId="165" formatCode="&quot;£&quot;#,##0"/>
    <numFmt numFmtId="166" formatCode="&quot;£&quot;#,##0.00"/>
    <numFmt numFmtId="167" formatCode="#,##0.0"/>
  </numFmts>
  <fonts count="6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6" fontId="1" fillId="0" borderId="0" xfId="0" applyNumberFormat="1" applyFont="1"/>
    <xf numFmtId="0" fontId="3" fillId="0" borderId="0" xfId="0" applyFont="1"/>
    <xf numFmtId="6" fontId="4" fillId="0" borderId="0" xfId="0" applyNumberFormat="1" applyFont="1"/>
    <xf numFmtId="8" fontId="4" fillId="0" borderId="0" xfId="0" applyNumberFormat="1" applyFont="1"/>
    <xf numFmtId="10" fontId="4" fillId="0" borderId="0" xfId="0" applyNumberFormat="1" applyFont="1"/>
    <xf numFmtId="0" fontId="4" fillId="0" borderId="0" xfId="0" applyFont="1"/>
    <xf numFmtId="6" fontId="3" fillId="0" borderId="0" xfId="0" applyNumberFormat="1" applyFont="1"/>
    <xf numFmtId="8" fontId="2" fillId="0" borderId="0" xfId="0" applyNumberFormat="1" applyFont="1"/>
    <xf numFmtId="6" fontId="2" fillId="0" borderId="0" xfId="0" applyNumberFormat="1" applyFont="1"/>
    <xf numFmtId="8" fontId="1" fillId="0" borderId="0" xfId="0" applyNumberFormat="1" applyFont="1"/>
    <xf numFmtId="165" fontId="4" fillId="0" borderId="0" xfId="0" applyNumberFormat="1" applyFont="1"/>
    <xf numFmtId="165" fontId="4" fillId="2" borderId="0" xfId="0" applyNumberFormat="1" applyFont="1" applyFill="1"/>
    <xf numFmtId="165" fontId="1" fillId="0" borderId="0" xfId="0" applyNumberFormat="1" applyFont="1"/>
    <xf numFmtId="4" fontId="4" fillId="0" borderId="0" xfId="0" applyNumberFormat="1" applyFont="1"/>
    <xf numFmtId="166" fontId="4" fillId="0" borderId="0" xfId="0" applyNumberFormat="1" applyFont="1"/>
    <xf numFmtId="166" fontId="5" fillId="0" borderId="0" xfId="0" applyNumberFormat="1" applyFont="1" applyAlignment="1">
      <alignment vertical="center"/>
    </xf>
    <xf numFmtId="166" fontId="1" fillId="0" borderId="0" xfId="0" applyNumberFormat="1" applyFont="1"/>
    <xf numFmtId="167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7EDD2-018F-344F-831C-14AEFF99B2BA}">
  <dimension ref="A2:K63"/>
  <sheetViews>
    <sheetView workbookViewId="0">
      <selection activeCell="D11" sqref="D11:D63"/>
    </sheetView>
  </sheetViews>
  <sheetFormatPr baseColWidth="10" defaultRowHeight="16" x14ac:dyDescent="0.2"/>
  <cols>
    <col min="2" max="2" width="14.33203125" customWidth="1"/>
    <col min="4" max="4" width="14.1640625" customWidth="1"/>
    <col min="6" max="6" width="14" customWidth="1"/>
  </cols>
  <sheetData>
    <row r="2" spans="1:11" x14ac:dyDescent="0.2">
      <c r="A2" s="1" t="s">
        <v>0</v>
      </c>
    </row>
    <row r="3" spans="1:11" x14ac:dyDescent="0.2">
      <c r="A3" s="2" t="s">
        <v>1</v>
      </c>
    </row>
    <row r="5" spans="1:11" x14ac:dyDescent="0.2">
      <c r="A5" s="2">
        <v>2016</v>
      </c>
      <c r="B5" s="2" t="s">
        <v>2</v>
      </c>
      <c r="C5" s="2" t="s">
        <v>3</v>
      </c>
      <c r="D5" s="2" t="s">
        <v>4</v>
      </c>
      <c r="E5" s="2" t="s">
        <v>5</v>
      </c>
      <c r="F5" s="1" t="s">
        <v>6</v>
      </c>
      <c r="G5" s="1" t="s">
        <v>7</v>
      </c>
    </row>
    <row r="6" spans="1:11" x14ac:dyDescent="0.2">
      <c r="I6" s="1" t="s">
        <v>8</v>
      </c>
    </row>
    <row r="9" spans="1:11" x14ac:dyDescent="0.2">
      <c r="A9" s="2" t="s">
        <v>9</v>
      </c>
      <c r="C9" s="2" t="s">
        <v>10</v>
      </c>
    </row>
    <row r="10" spans="1:11" x14ac:dyDescent="0.2">
      <c r="A10" s="2" t="s">
        <v>11</v>
      </c>
      <c r="B10" s="2" t="s">
        <v>12</v>
      </c>
      <c r="C10" s="3">
        <v>1700500</v>
      </c>
      <c r="E10" s="3">
        <v>1700500</v>
      </c>
      <c r="G10" s="3">
        <v>7990</v>
      </c>
    </row>
    <row r="11" spans="1:11" x14ac:dyDescent="0.2">
      <c r="A11" s="4" t="s">
        <v>13</v>
      </c>
      <c r="B11" s="4">
        <v>883</v>
      </c>
      <c r="C11" s="4">
        <v>2</v>
      </c>
      <c r="D11" s="5">
        <v>169950</v>
      </c>
      <c r="E11" s="5">
        <v>192</v>
      </c>
      <c r="F11" s="5">
        <v>169950</v>
      </c>
      <c r="G11" s="5">
        <v>192</v>
      </c>
      <c r="H11" s="6">
        <v>885.16</v>
      </c>
      <c r="I11" s="7">
        <v>6.25E-2</v>
      </c>
      <c r="J11" s="5">
        <v>132450</v>
      </c>
    </row>
    <row r="12" spans="1:11" x14ac:dyDescent="0.2">
      <c r="A12" s="4" t="s">
        <v>14</v>
      </c>
      <c r="B12" s="4">
        <v>838</v>
      </c>
      <c r="C12" s="4">
        <v>2</v>
      </c>
      <c r="D12" s="5">
        <v>159950</v>
      </c>
      <c r="E12" s="5">
        <v>191</v>
      </c>
      <c r="F12" s="5">
        <v>159950</v>
      </c>
      <c r="G12" s="5">
        <v>191</v>
      </c>
      <c r="H12" s="6">
        <v>833.07</v>
      </c>
      <c r="I12" s="7">
        <v>6.25E-2</v>
      </c>
      <c r="J12" s="5">
        <v>125700</v>
      </c>
    </row>
    <row r="13" spans="1:11" x14ac:dyDescent="0.2">
      <c r="A13" s="4" t="s">
        <v>15</v>
      </c>
      <c r="B13" s="4">
        <v>842</v>
      </c>
      <c r="C13" s="4">
        <v>2</v>
      </c>
      <c r="D13" s="5">
        <v>159950</v>
      </c>
      <c r="E13" s="5">
        <v>190</v>
      </c>
      <c r="F13" s="5">
        <v>159950</v>
      </c>
      <c r="G13" s="5">
        <v>190</v>
      </c>
      <c r="H13" s="6">
        <v>833.07</v>
      </c>
      <c r="I13" s="7">
        <v>6.25E-2</v>
      </c>
      <c r="J13" s="5">
        <v>126300</v>
      </c>
    </row>
    <row r="14" spans="1:11" x14ac:dyDescent="0.2">
      <c r="A14" s="4" t="s">
        <v>16</v>
      </c>
      <c r="B14" s="4">
        <v>840</v>
      </c>
      <c r="C14" s="4">
        <v>2</v>
      </c>
      <c r="D14" s="5">
        <v>159950</v>
      </c>
      <c r="E14" s="5">
        <v>190</v>
      </c>
      <c r="F14" s="5">
        <v>159950</v>
      </c>
      <c r="G14" s="5">
        <v>190</v>
      </c>
      <c r="H14" s="6">
        <v>833.07</v>
      </c>
      <c r="I14" s="7">
        <v>6.25E-2</v>
      </c>
      <c r="J14" s="5">
        <v>126000</v>
      </c>
    </row>
    <row r="15" spans="1:11" x14ac:dyDescent="0.2">
      <c r="A15" s="4" t="s">
        <v>17</v>
      </c>
      <c r="B15" s="4">
        <v>841</v>
      </c>
      <c r="C15" s="4">
        <v>2</v>
      </c>
      <c r="D15" s="5">
        <v>159950</v>
      </c>
      <c r="E15" s="5">
        <v>190</v>
      </c>
      <c r="F15" s="5">
        <v>159950</v>
      </c>
      <c r="G15" s="5">
        <v>190</v>
      </c>
      <c r="H15" s="6">
        <v>833.07</v>
      </c>
      <c r="I15" s="7">
        <v>6.25E-2</v>
      </c>
      <c r="J15" s="5">
        <v>126150</v>
      </c>
    </row>
    <row r="16" spans="1:11" x14ac:dyDescent="0.2">
      <c r="A16" s="4" t="s">
        <v>18</v>
      </c>
      <c r="B16" s="4">
        <v>471</v>
      </c>
      <c r="C16" s="4">
        <v>1</v>
      </c>
      <c r="D16" s="5">
        <v>119950</v>
      </c>
      <c r="E16" s="5">
        <v>255</v>
      </c>
      <c r="F16" s="5">
        <v>119950</v>
      </c>
      <c r="G16" s="5">
        <v>255</v>
      </c>
      <c r="H16" s="6">
        <v>624.74</v>
      </c>
      <c r="I16" s="7">
        <v>6.25E-2</v>
      </c>
      <c r="J16" s="5">
        <v>94200</v>
      </c>
      <c r="K16" s="8" t="s">
        <v>19</v>
      </c>
    </row>
    <row r="17" spans="1:11" x14ac:dyDescent="0.2">
      <c r="A17" s="4" t="s">
        <v>20</v>
      </c>
      <c r="B17" s="4">
        <v>698</v>
      </c>
      <c r="C17" s="4">
        <v>2</v>
      </c>
      <c r="D17" s="5">
        <v>134950</v>
      </c>
      <c r="E17" s="5">
        <v>193</v>
      </c>
      <c r="F17" s="5">
        <v>134950</v>
      </c>
      <c r="G17" s="5">
        <v>193</v>
      </c>
      <c r="H17" s="6">
        <v>702.86</v>
      </c>
      <c r="I17" s="7">
        <v>6.25E-2</v>
      </c>
      <c r="J17" s="5">
        <v>122150</v>
      </c>
      <c r="K17" s="8" t="s">
        <v>21</v>
      </c>
    </row>
    <row r="18" spans="1:11" x14ac:dyDescent="0.2">
      <c r="A18" s="4" t="s">
        <v>22</v>
      </c>
      <c r="B18" s="4">
        <v>873</v>
      </c>
      <c r="C18" s="4">
        <v>2</v>
      </c>
      <c r="D18" s="9">
        <v>166950</v>
      </c>
      <c r="E18" s="5">
        <v>191</v>
      </c>
      <c r="F18" s="5">
        <v>166950</v>
      </c>
      <c r="G18" s="5">
        <v>191</v>
      </c>
      <c r="H18" s="6">
        <v>869.53</v>
      </c>
      <c r="I18" s="7">
        <v>6.25E-2</v>
      </c>
      <c r="J18" s="5">
        <v>130950</v>
      </c>
    </row>
    <row r="19" spans="1:11" x14ac:dyDescent="0.2">
      <c r="A19" s="4" t="s">
        <v>23</v>
      </c>
      <c r="B19" s="4">
        <v>823</v>
      </c>
      <c r="C19" s="4">
        <v>2</v>
      </c>
      <c r="D19" s="5">
        <v>159950</v>
      </c>
      <c r="E19" s="5">
        <v>194</v>
      </c>
      <c r="F19" s="5">
        <v>159950</v>
      </c>
      <c r="G19" s="5">
        <v>194</v>
      </c>
      <c r="H19" s="6">
        <v>833.07</v>
      </c>
      <c r="I19" s="7">
        <v>6.25E-2</v>
      </c>
      <c r="J19" s="5">
        <v>123450</v>
      </c>
    </row>
    <row r="20" spans="1:11" x14ac:dyDescent="0.2">
      <c r="A20" s="4" t="s">
        <v>24</v>
      </c>
      <c r="B20" s="4">
        <v>854</v>
      </c>
      <c r="C20" s="4">
        <v>2</v>
      </c>
      <c r="D20" s="5">
        <v>159000</v>
      </c>
      <c r="E20" s="5">
        <v>186</v>
      </c>
      <c r="F20" s="5">
        <v>159000</v>
      </c>
      <c r="G20" s="5">
        <v>186</v>
      </c>
      <c r="H20" s="6">
        <v>828.13</v>
      </c>
      <c r="I20" s="7">
        <v>6.25E-2</v>
      </c>
      <c r="J20" s="5">
        <v>128100</v>
      </c>
    </row>
    <row r="21" spans="1:11" x14ac:dyDescent="0.2">
      <c r="A21" s="4" t="s">
        <v>25</v>
      </c>
      <c r="B21" s="4">
        <v>749</v>
      </c>
      <c r="C21" s="4">
        <v>2</v>
      </c>
      <c r="D21" s="5">
        <v>149950</v>
      </c>
      <c r="E21" s="5">
        <v>200</v>
      </c>
      <c r="F21" s="5">
        <v>149950</v>
      </c>
      <c r="G21" s="5">
        <v>200</v>
      </c>
      <c r="H21" s="6">
        <v>780.99</v>
      </c>
      <c r="I21" s="7">
        <v>6.25E-2</v>
      </c>
      <c r="J21" s="5">
        <v>112350</v>
      </c>
    </row>
    <row r="22" spans="1:11" x14ac:dyDescent="0.2">
      <c r="A22" s="2" t="s">
        <v>26</v>
      </c>
      <c r="B22" s="2" t="s">
        <v>12</v>
      </c>
      <c r="C22" s="3">
        <v>2122000</v>
      </c>
      <c r="D22" s="8" t="s">
        <v>27</v>
      </c>
      <c r="E22" s="3">
        <v>2122000</v>
      </c>
      <c r="G22" s="3">
        <v>9390</v>
      </c>
    </row>
    <row r="23" spans="1:11" x14ac:dyDescent="0.2">
      <c r="A23" s="4">
        <v>12</v>
      </c>
      <c r="B23" s="4">
        <v>677</v>
      </c>
      <c r="C23" s="4">
        <v>2</v>
      </c>
      <c r="D23" s="5">
        <v>135000</v>
      </c>
      <c r="E23" s="5">
        <v>199</v>
      </c>
      <c r="F23" s="5">
        <v>135000</v>
      </c>
      <c r="G23" s="5">
        <v>199</v>
      </c>
      <c r="H23" s="6">
        <v>703.13</v>
      </c>
      <c r="I23" s="7">
        <v>6.25E-2</v>
      </c>
      <c r="J23" s="5">
        <v>101550</v>
      </c>
    </row>
    <row r="24" spans="1:11" x14ac:dyDescent="0.2">
      <c r="A24" s="8">
        <v>13</v>
      </c>
      <c r="B24" s="4">
        <v>419</v>
      </c>
      <c r="C24" s="8">
        <v>1</v>
      </c>
      <c r="D24" s="5">
        <v>115000</v>
      </c>
      <c r="E24" s="5">
        <v>274</v>
      </c>
      <c r="F24" s="5">
        <v>115000</v>
      </c>
      <c r="G24" s="5">
        <v>274</v>
      </c>
      <c r="H24" s="6">
        <v>598.96</v>
      </c>
      <c r="I24" s="7">
        <v>6.25E-2</v>
      </c>
      <c r="J24" s="5">
        <v>83800</v>
      </c>
    </row>
    <row r="25" spans="1:11" x14ac:dyDescent="0.2">
      <c r="A25" s="8">
        <v>14</v>
      </c>
      <c r="B25" s="4">
        <v>491</v>
      </c>
      <c r="C25" s="8">
        <v>1</v>
      </c>
      <c r="D25" s="5">
        <v>115000</v>
      </c>
      <c r="E25" s="5">
        <v>234</v>
      </c>
      <c r="F25" s="5">
        <v>115000</v>
      </c>
      <c r="G25" s="5">
        <v>234</v>
      </c>
      <c r="H25" s="6">
        <v>598.96</v>
      </c>
      <c r="I25" s="7">
        <v>6.25E-2</v>
      </c>
      <c r="J25" s="5">
        <v>98200</v>
      </c>
    </row>
    <row r="26" spans="1:11" x14ac:dyDescent="0.2">
      <c r="A26" s="8">
        <v>15</v>
      </c>
      <c r="B26" s="4">
        <v>587</v>
      </c>
      <c r="C26" s="8">
        <v>2</v>
      </c>
      <c r="D26" s="5">
        <v>125000</v>
      </c>
      <c r="E26" s="5">
        <v>213</v>
      </c>
      <c r="F26" s="5">
        <v>125000</v>
      </c>
      <c r="G26" s="5">
        <v>213</v>
      </c>
      <c r="H26" s="6">
        <v>651.04</v>
      </c>
      <c r="I26" s="7">
        <v>6.25E-2</v>
      </c>
      <c r="J26" s="5">
        <v>102725</v>
      </c>
    </row>
    <row r="27" spans="1:11" x14ac:dyDescent="0.2">
      <c r="A27" s="8">
        <v>16</v>
      </c>
      <c r="B27" s="4">
        <v>582</v>
      </c>
      <c r="C27" s="8">
        <v>2</v>
      </c>
      <c r="D27" s="5">
        <v>120000</v>
      </c>
      <c r="E27" s="5">
        <v>206</v>
      </c>
      <c r="F27" s="5">
        <v>120000</v>
      </c>
      <c r="G27" s="5">
        <v>206</v>
      </c>
      <c r="H27" s="6">
        <v>625</v>
      </c>
      <c r="I27" s="7">
        <v>6.25E-2</v>
      </c>
      <c r="J27" s="5">
        <v>101850</v>
      </c>
    </row>
    <row r="28" spans="1:11" x14ac:dyDescent="0.2">
      <c r="A28" s="8">
        <v>17</v>
      </c>
      <c r="B28" s="4">
        <v>670</v>
      </c>
      <c r="C28" s="8">
        <v>2</v>
      </c>
      <c r="D28" s="5">
        <v>120000</v>
      </c>
      <c r="E28" s="5">
        <v>179</v>
      </c>
      <c r="F28" s="5">
        <v>120000</v>
      </c>
      <c r="G28" s="5">
        <v>179</v>
      </c>
      <c r="H28" s="6">
        <v>625</v>
      </c>
      <c r="I28" s="7">
        <v>6.25E-2</v>
      </c>
      <c r="J28" s="5">
        <v>100500</v>
      </c>
    </row>
    <row r="29" spans="1:11" x14ac:dyDescent="0.2">
      <c r="A29" s="8">
        <v>18</v>
      </c>
      <c r="B29" s="4">
        <v>692</v>
      </c>
      <c r="C29" s="8">
        <v>2</v>
      </c>
      <c r="D29" s="5">
        <v>140000</v>
      </c>
      <c r="E29" s="5">
        <v>202</v>
      </c>
      <c r="F29" s="5">
        <v>140000</v>
      </c>
      <c r="G29" s="5">
        <v>202</v>
      </c>
      <c r="H29" s="6">
        <v>729.17</v>
      </c>
      <c r="I29" s="7">
        <v>6.25E-2</v>
      </c>
      <c r="J29" s="5">
        <v>103800</v>
      </c>
    </row>
    <row r="30" spans="1:11" x14ac:dyDescent="0.2">
      <c r="A30" s="8">
        <v>19</v>
      </c>
      <c r="B30" s="4">
        <v>946</v>
      </c>
      <c r="C30" s="8">
        <v>2</v>
      </c>
      <c r="D30" s="5">
        <v>185000</v>
      </c>
      <c r="E30" s="5">
        <v>196</v>
      </c>
      <c r="F30" s="5">
        <v>185000</v>
      </c>
      <c r="G30" s="5">
        <v>196</v>
      </c>
      <c r="H30" s="6">
        <v>963.54</v>
      </c>
      <c r="I30" s="7">
        <v>6.25E-2</v>
      </c>
      <c r="J30" s="5">
        <v>141900</v>
      </c>
    </row>
    <row r="31" spans="1:11" x14ac:dyDescent="0.2">
      <c r="A31" s="8">
        <v>20</v>
      </c>
      <c r="B31" s="4">
        <v>679</v>
      </c>
      <c r="C31" s="8">
        <v>2</v>
      </c>
      <c r="D31" s="5">
        <v>135000</v>
      </c>
      <c r="E31" s="5">
        <v>199</v>
      </c>
      <c r="F31" s="5">
        <v>135000</v>
      </c>
      <c r="G31" s="5">
        <v>199</v>
      </c>
      <c r="H31" s="6">
        <v>703.13</v>
      </c>
      <c r="I31" s="7">
        <v>6.25E-2</v>
      </c>
      <c r="J31" s="5">
        <v>101850</v>
      </c>
    </row>
    <row r="32" spans="1:11" x14ac:dyDescent="0.2">
      <c r="A32" s="8">
        <v>21</v>
      </c>
      <c r="B32" s="4">
        <v>877</v>
      </c>
      <c r="C32" s="8">
        <v>2</v>
      </c>
      <c r="D32" s="5">
        <v>170000</v>
      </c>
      <c r="E32" s="5">
        <v>194</v>
      </c>
      <c r="F32" s="5">
        <v>170000</v>
      </c>
      <c r="G32" s="5">
        <v>194</v>
      </c>
      <c r="H32" s="6">
        <v>885.42</v>
      </c>
      <c r="I32" s="7">
        <v>6.25E-2</v>
      </c>
      <c r="J32" s="5">
        <v>131550</v>
      </c>
    </row>
    <row r="33" spans="1:10" x14ac:dyDescent="0.2">
      <c r="A33" s="8">
        <v>22</v>
      </c>
      <c r="B33" s="8">
        <v>978</v>
      </c>
      <c r="C33" s="8">
        <v>2</v>
      </c>
      <c r="D33" s="5">
        <v>187000</v>
      </c>
      <c r="E33" s="5">
        <v>191</v>
      </c>
      <c r="F33" s="5">
        <v>187000</v>
      </c>
      <c r="G33" s="5">
        <v>191</v>
      </c>
      <c r="H33" s="6">
        <v>973.96</v>
      </c>
      <c r="I33" s="7">
        <v>6.25E-2</v>
      </c>
      <c r="J33" s="5">
        <v>146700</v>
      </c>
    </row>
    <row r="34" spans="1:10" x14ac:dyDescent="0.2">
      <c r="A34" s="8">
        <v>23</v>
      </c>
      <c r="B34" s="4">
        <v>518</v>
      </c>
      <c r="C34" s="8">
        <v>1</v>
      </c>
      <c r="D34" s="5">
        <v>110000</v>
      </c>
      <c r="E34" s="5">
        <v>212</v>
      </c>
      <c r="F34" s="5">
        <v>110000</v>
      </c>
      <c r="G34" s="5">
        <v>212</v>
      </c>
      <c r="H34" s="6">
        <v>572.91999999999996</v>
      </c>
      <c r="I34" s="7">
        <v>6.25E-2</v>
      </c>
      <c r="J34" s="5">
        <v>103600</v>
      </c>
    </row>
    <row r="35" spans="1:10" x14ac:dyDescent="0.2">
      <c r="A35" s="8">
        <v>24</v>
      </c>
      <c r="B35" s="4">
        <v>613</v>
      </c>
      <c r="C35" s="8">
        <v>2</v>
      </c>
      <c r="D35" s="5">
        <v>125000</v>
      </c>
      <c r="E35" s="5">
        <v>204</v>
      </c>
      <c r="F35" s="5">
        <v>125000</v>
      </c>
      <c r="G35" s="5">
        <v>204</v>
      </c>
      <c r="H35" s="6">
        <v>651.04</v>
      </c>
      <c r="I35" s="7">
        <v>6.25E-2</v>
      </c>
      <c r="J35" s="5">
        <v>107275</v>
      </c>
    </row>
    <row r="36" spans="1:10" x14ac:dyDescent="0.2">
      <c r="A36" s="8">
        <v>25</v>
      </c>
      <c r="B36" s="4">
        <v>797</v>
      </c>
      <c r="C36" s="8">
        <v>2</v>
      </c>
      <c r="D36" s="5">
        <v>160000</v>
      </c>
      <c r="E36" s="5">
        <v>201</v>
      </c>
      <c r="F36" s="5">
        <v>160000</v>
      </c>
      <c r="G36" s="5">
        <v>201</v>
      </c>
      <c r="H36" s="6">
        <v>833.33</v>
      </c>
      <c r="I36" s="7">
        <v>6.25E-2</v>
      </c>
      <c r="J36" s="5">
        <v>119550</v>
      </c>
    </row>
    <row r="37" spans="1:10" x14ac:dyDescent="0.2">
      <c r="A37" s="8">
        <v>26</v>
      </c>
      <c r="B37" s="4">
        <v>901</v>
      </c>
      <c r="C37" s="8">
        <v>2</v>
      </c>
      <c r="D37" s="5">
        <v>180000</v>
      </c>
      <c r="E37" s="5">
        <v>200</v>
      </c>
      <c r="F37" s="5">
        <v>180000</v>
      </c>
      <c r="G37" s="5">
        <v>200</v>
      </c>
      <c r="H37" s="6">
        <v>937.5</v>
      </c>
      <c r="I37" s="7">
        <v>6.25E-2</v>
      </c>
      <c r="J37" s="5">
        <v>135150</v>
      </c>
    </row>
    <row r="38" spans="1:10" x14ac:dyDescent="0.2">
      <c r="A38" s="1" t="s">
        <v>28</v>
      </c>
      <c r="B38" s="2" t="s">
        <v>12</v>
      </c>
      <c r="C38" s="3">
        <v>1876950</v>
      </c>
      <c r="E38" s="3">
        <v>1876950</v>
      </c>
      <c r="G38" s="3">
        <v>8590</v>
      </c>
    </row>
    <row r="39" spans="1:10" x14ac:dyDescent="0.2">
      <c r="A39" s="8">
        <v>27</v>
      </c>
      <c r="B39" s="4">
        <v>703</v>
      </c>
      <c r="C39" s="8">
        <v>2</v>
      </c>
      <c r="D39" s="5">
        <v>137000</v>
      </c>
      <c r="E39" s="5">
        <v>195</v>
      </c>
      <c r="F39" s="5">
        <v>137000</v>
      </c>
      <c r="G39" s="5">
        <v>195</v>
      </c>
      <c r="H39" s="6">
        <v>713.54</v>
      </c>
      <c r="I39" s="7">
        <v>6.25E-2</v>
      </c>
      <c r="J39" s="5">
        <v>105450</v>
      </c>
    </row>
    <row r="40" spans="1:10" x14ac:dyDescent="0.2">
      <c r="A40" s="8">
        <v>28</v>
      </c>
      <c r="B40" s="4">
        <v>649</v>
      </c>
      <c r="C40" s="8">
        <v>2</v>
      </c>
      <c r="D40" s="5">
        <v>130000</v>
      </c>
      <c r="E40" s="5">
        <v>200</v>
      </c>
      <c r="F40" s="5">
        <v>130000</v>
      </c>
      <c r="G40" s="5">
        <v>200</v>
      </c>
      <c r="H40" s="6">
        <v>677.08</v>
      </c>
      <c r="I40" s="7">
        <v>6.25E-2</v>
      </c>
      <c r="J40" s="5">
        <v>113575</v>
      </c>
    </row>
    <row r="41" spans="1:10" x14ac:dyDescent="0.2">
      <c r="A41" s="8">
        <v>29</v>
      </c>
      <c r="B41" s="4">
        <v>638</v>
      </c>
      <c r="C41" s="8">
        <v>2</v>
      </c>
      <c r="D41" s="5">
        <v>130000</v>
      </c>
      <c r="E41" s="5">
        <v>204</v>
      </c>
      <c r="F41" s="5">
        <v>130000</v>
      </c>
      <c r="G41" s="5">
        <v>204</v>
      </c>
      <c r="H41" s="6">
        <v>677.08</v>
      </c>
      <c r="I41" s="7">
        <v>6.25E-2</v>
      </c>
      <c r="J41" s="5">
        <v>111650</v>
      </c>
    </row>
    <row r="42" spans="1:10" x14ac:dyDescent="0.2">
      <c r="A42" s="8">
        <v>30</v>
      </c>
      <c r="B42" s="4">
        <v>657</v>
      </c>
      <c r="C42" s="8">
        <v>2</v>
      </c>
      <c r="D42" s="5">
        <v>130000</v>
      </c>
      <c r="E42" s="5">
        <v>198</v>
      </c>
      <c r="F42" s="5">
        <v>130000</v>
      </c>
      <c r="G42" s="5">
        <v>198</v>
      </c>
      <c r="H42" s="6">
        <v>677.08</v>
      </c>
      <c r="I42" s="7">
        <v>6.25E-2</v>
      </c>
      <c r="J42" s="5">
        <v>114975</v>
      </c>
    </row>
    <row r="43" spans="1:10" x14ac:dyDescent="0.2">
      <c r="A43" s="8">
        <v>31</v>
      </c>
      <c r="B43" s="4">
        <v>586</v>
      </c>
      <c r="C43" s="8">
        <v>2</v>
      </c>
      <c r="D43" s="5">
        <v>115000</v>
      </c>
      <c r="E43" s="5">
        <v>196</v>
      </c>
      <c r="F43" s="5">
        <v>115000</v>
      </c>
      <c r="G43" s="5">
        <v>196</v>
      </c>
      <c r="H43" s="6">
        <v>598.96</v>
      </c>
      <c r="I43" s="7">
        <v>6.25E-2</v>
      </c>
      <c r="J43" s="5">
        <v>102550</v>
      </c>
    </row>
    <row r="44" spans="1:10" x14ac:dyDescent="0.2">
      <c r="A44" s="8">
        <v>32</v>
      </c>
      <c r="B44" s="4">
        <v>585</v>
      </c>
      <c r="C44" s="8">
        <v>2</v>
      </c>
      <c r="D44" s="5">
        <v>115000</v>
      </c>
      <c r="E44" s="5">
        <v>197</v>
      </c>
      <c r="F44" s="5">
        <v>115000</v>
      </c>
      <c r="G44" s="5">
        <v>197</v>
      </c>
      <c r="H44" s="6">
        <v>598.96</v>
      </c>
      <c r="I44" s="7">
        <v>6.25E-2</v>
      </c>
      <c r="J44" s="5">
        <v>102375</v>
      </c>
    </row>
    <row r="45" spans="1:10" x14ac:dyDescent="0.2">
      <c r="A45" s="8">
        <v>33</v>
      </c>
      <c r="B45" s="4">
        <v>695</v>
      </c>
      <c r="C45" s="8">
        <v>2</v>
      </c>
      <c r="D45" s="5">
        <v>135000</v>
      </c>
      <c r="E45" s="5">
        <v>194</v>
      </c>
      <c r="F45" s="5">
        <v>135000</v>
      </c>
      <c r="G45" s="5">
        <v>194</v>
      </c>
      <c r="H45" s="6">
        <v>703.13</v>
      </c>
      <c r="I45" s="7">
        <v>6.25E-2</v>
      </c>
      <c r="J45" s="5">
        <v>104250</v>
      </c>
    </row>
    <row r="46" spans="1:10" x14ac:dyDescent="0.2">
      <c r="A46" s="8">
        <v>34</v>
      </c>
      <c r="B46" s="4">
        <v>682</v>
      </c>
      <c r="C46" s="8">
        <v>2</v>
      </c>
      <c r="D46" s="5">
        <v>135000</v>
      </c>
      <c r="E46" s="5">
        <v>198</v>
      </c>
      <c r="F46" s="5">
        <v>135000</v>
      </c>
      <c r="G46" s="5">
        <v>198</v>
      </c>
      <c r="H46" s="6">
        <v>703.13</v>
      </c>
      <c r="I46" s="7">
        <v>6.25E-2</v>
      </c>
      <c r="J46" s="5">
        <v>102300</v>
      </c>
    </row>
    <row r="47" spans="1:10" x14ac:dyDescent="0.2">
      <c r="A47" s="8">
        <v>35</v>
      </c>
      <c r="B47" s="4">
        <v>543</v>
      </c>
      <c r="C47" s="8">
        <v>1</v>
      </c>
      <c r="D47" s="5">
        <v>110000</v>
      </c>
      <c r="E47" s="5">
        <v>203</v>
      </c>
      <c r="F47" s="5">
        <v>110000</v>
      </c>
      <c r="G47" s="5">
        <v>203</v>
      </c>
      <c r="H47" s="6">
        <v>572.91999999999996</v>
      </c>
      <c r="I47" s="7">
        <v>6.25E-2</v>
      </c>
      <c r="J47" s="5">
        <v>108600</v>
      </c>
    </row>
    <row r="48" spans="1:10" x14ac:dyDescent="0.2">
      <c r="A48" s="8">
        <v>36</v>
      </c>
      <c r="B48" s="4">
        <v>600</v>
      </c>
      <c r="C48" s="8">
        <v>2</v>
      </c>
      <c r="D48" s="5">
        <v>115000</v>
      </c>
      <c r="E48" s="5">
        <v>192</v>
      </c>
      <c r="F48" s="5">
        <v>115000</v>
      </c>
      <c r="G48" s="5">
        <v>192</v>
      </c>
      <c r="H48" s="6">
        <v>598.96</v>
      </c>
      <c r="I48" s="7">
        <v>6.25E-2</v>
      </c>
      <c r="J48" s="5">
        <v>105000</v>
      </c>
    </row>
    <row r="49" spans="1:10" x14ac:dyDescent="0.2">
      <c r="A49" s="8">
        <v>37</v>
      </c>
      <c r="B49" s="4">
        <v>463</v>
      </c>
      <c r="C49" s="8">
        <v>1</v>
      </c>
      <c r="D49" s="5">
        <v>110000</v>
      </c>
      <c r="E49" s="5">
        <v>238</v>
      </c>
      <c r="F49" s="5">
        <v>110000</v>
      </c>
      <c r="G49" s="5">
        <v>238</v>
      </c>
      <c r="H49" s="6">
        <v>572.91999999999996</v>
      </c>
      <c r="I49" s="7">
        <v>6.25E-2</v>
      </c>
      <c r="J49" s="5">
        <v>92600</v>
      </c>
    </row>
    <row r="50" spans="1:10" x14ac:dyDescent="0.2">
      <c r="A50" s="8">
        <v>38</v>
      </c>
      <c r="B50" s="4">
        <v>489</v>
      </c>
      <c r="C50" s="8">
        <v>1</v>
      </c>
      <c r="D50" s="5">
        <v>110000</v>
      </c>
      <c r="E50" s="5">
        <v>225</v>
      </c>
      <c r="F50" s="5">
        <v>110000</v>
      </c>
      <c r="G50" s="5">
        <v>225</v>
      </c>
      <c r="H50" s="6">
        <v>572.91999999999996</v>
      </c>
      <c r="I50" s="7">
        <v>6.25E-2</v>
      </c>
      <c r="J50" s="5">
        <v>97800</v>
      </c>
    </row>
    <row r="51" spans="1:10" x14ac:dyDescent="0.2">
      <c r="A51" s="8">
        <v>39</v>
      </c>
      <c r="B51" s="4">
        <v>613</v>
      </c>
      <c r="C51" s="8">
        <v>2</v>
      </c>
      <c r="D51" s="5">
        <v>125000</v>
      </c>
      <c r="E51" s="5">
        <v>204</v>
      </c>
      <c r="F51" s="5">
        <v>125000</v>
      </c>
      <c r="G51" s="5">
        <v>204</v>
      </c>
      <c r="H51" s="6">
        <v>651.04</v>
      </c>
      <c r="I51" s="7">
        <v>6.25E-2</v>
      </c>
      <c r="J51" s="5">
        <v>107275</v>
      </c>
    </row>
    <row r="52" spans="1:10" x14ac:dyDescent="0.2">
      <c r="A52" s="8">
        <v>40</v>
      </c>
      <c r="B52" s="4">
        <v>658</v>
      </c>
      <c r="C52" s="8">
        <v>2</v>
      </c>
      <c r="D52" s="5">
        <v>130000</v>
      </c>
      <c r="E52" s="5">
        <v>198</v>
      </c>
      <c r="F52" s="5">
        <v>130000</v>
      </c>
      <c r="G52" s="5">
        <v>198</v>
      </c>
      <c r="H52" s="6">
        <v>677.08</v>
      </c>
      <c r="I52" s="7">
        <v>6.25E-2</v>
      </c>
      <c r="J52" s="5">
        <v>98700</v>
      </c>
    </row>
    <row r="53" spans="1:10" x14ac:dyDescent="0.2">
      <c r="A53" s="8">
        <v>41</v>
      </c>
      <c r="B53" s="4">
        <v>748</v>
      </c>
      <c r="C53" s="8">
        <v>2</v>
      </c>
      <c r="D53" s="5">
        <v>149950</v>
      </c>
      <c r="E53" s="5">
        <v>200</v>
      </c>
      <c r="F53" s="5">
        <v>149950</v>
      </c>
      <c r="G53" s="5">
        <v>200</v>
      </c>
      <c r="H53" s="6">
        <v>780.99</v>
      </c>
      <c r="I53" s="7">
        <v>6.25E-2</v>
      </c>
      <c r="J53" s="5">
        <v>130900</v>
      </c>
    </row>
    <row r="54" spans="1:10" x14ac:dyDescent="0.2">
      <c r="A54" s="1" t="s">
        <v>29</v>
      </c>
      <c r="B54" s="2" t="s">
        <v>12</v>
      </c>
      <c r="C54" s="3">
        <v>936000</v>
      </c>
      <c r="E54" s="3">
        <v>936000</v>
      </c>
      <c r="G54" s="3">
        <v>4425</v>
      </c>
    </row>
    <row r="55" spans="1:10" x14ac:dyDescent="0.2">
      <c r="A55" s="8">
        <v>42</v>
      </c>
      <c r="B55" s="4">
        <v>669</v>
      </c>
      <c r="C55" s="8">
        <v>2</v>
      </c>
      <c r="D55" s="5">
        <v>135000</v>
      </c>
      <c r="E55" s="5">
        <v>202</v>
      </c>
      <c r="F55" s="5">
        <v>135000</v>
      </c>
      <c r="G55" s="5">
        <v>202</v>
      </c>
      <c r="H55" s="6">
        <v>703.13</v>
      </c>
      <c r="I55" s="7">
        <v>6.25E-2</v>
      </c>
      <c r="J55" s="5">
        <v>100350</v>
      </c>
    </row>
    <row r="56" spans="1:10" x14ac:dyDescent="0.2">
      <c r="A56" s="8">
        <v>43</v>
      </c>
      <c r="B56" s="4">
        <v>733</v>
      </c>
      <c r="C56" s="8">
        <v>2</v>
      </c>
      <c r="D56" s="5">
        <v>145000</v>
      </c>
      <c r="E56" s="5">
        <v>198</v>
      </c>
      <c r="F56" s="5">
        <v>145000</v>
      </c>
      <c r="G56" s="5">
        <v>198</v>
      </c>
      <c r="H56" s="6">
        <v>755.21</v>
      </c>
      <c r="I56" s="7">
        <v>6.25E-2</v>
      </c>
      <c r="J56" s="5">
        <v>109950</v>
      </c>
    </row>
    <row r="57" spans="1:10" x14ac:dyDescent="0.2">
      <c r="A57" s="8">
        <v>44</v>
      </c>
      <c r="B57" s="4">
        <v>1159</v>
      </c>
      <c r="C57" s="8">
        <v>2</v>
      </c>
      <c r="D57" s="5">
        <v>220000</v>
      </c>
      <c r="E57" s="5">
        <v>190</v>
      </c>
      <c r="F57" s="5">
        <v>220000</v>
      </c>
      <c r="G57" s="5">
        <v>190</v>
      </c>
      <c r="H57" s="6">
        <v>1145.83</v>
      </c>
      <c r="I57" s="7">
        <v>6.25E-2</v>
      </c>
      <c r="J57" s="5">
        <v>173850</v>
      </c>
    </row>
    <row r="58" spans="1:10" x14ac:dyDescent="0.2">
      <c r="A58" s="8">
        <v>45</v>
      </c>
      <c r="B58" s="4">
        <v>948</v>
      </c>
      <c r="C58" s="8">
        <v>2</v>
      </c>
      <c r="D58" s="5">
        <v>181000</v>
      </c>
      <c r="E58" s="5">
        <v>191</v>
      </c>
      <c r="F58" s="5">
        <v>181000</v>
      </c>
      <c r="G58" s="5">
        <v>191</v>
      </c>
      <c r="H58" s="6">
        <v>942.71</v>
      </c>
      <c r="I58" s="7">
        <v>6.25E-2</v>
      </c>
      <c r="J58" s="5">
        <v>142200</v>
      </c>
    </row>
    <row r="59" spans="1:10" x14ac:dyDescent="0.2">
      <c r="A59" s="8">
        <v>46</v>
      </c>
      <c r="B59" s="4">
        <v>671</v>
      </c>
      <c r="C59" s="8">
        <v>2</v>
      </c>
      <c r="D59" s="5">
        <v>140000</v>
      </c>
      <c r="E59" s="5">
        <v>209</v>
      </c>
      <c r="F59" s="5">
        <v>140000</v>
      </c>
      <c r="G59" s="5">
        <v>209</v>
      </c>
      <c r="H59" s="6">
        <v>729.17</v>
      </c>
      <c r="I59" s="7">
        <v>6.25E-2</v>
      </c>
      <c r="J59" s="5">
        <v>100650</v>
      </c>
    </row>
    <row r="60" spans="1:10" x14ac:dyDescent="0.2">
      <c r="A60" s="8">
        <v>47</v>
      </c>
      <c r="B60" s="4">
        <v>570</v>
      </c>
      <c r="C60" s="8">
        <v>2</v>
      </c>
      <c r="D60" s="5">
        <v>115000</v>
      </c>
      <c r="E60" s="5">
        <v>202</v>
      </c>
      <c r="F60" s="5">
        <v>115000</v>
      </c>
      <c r="G60" s="5">
        <v>202</v>
      </c>
      <c r="H60" s="6">
        <v>598.96</v>
      </c>
      <c r="I60" s="7">
        <v>6.25E-2</v>
      </c>
      <c r="J60" s="5">
        <v>114000</v>
      </c>
    </row>
    <row r="61" spans="1:10" x14ac:dyDescent="0.2">
      <c r="A61" s="8">
        <v>48</v>
      </c>
      <c r="B61" s="4">
        <v>827</v>
      </c>
      <c r="C61" s="8">
        <v>2</v>
      </c>
      <c r="D61" s="5">
        <v>160000</v>
      </c>
      <c r="E61" s="5">
        <v>193</v>
      </c>
      <c r="F61" s="5">
        <v>160000</v>
      </c>
      <c r="G61" s="5">
        <v>193</v>
      </c>
      <c r="H61" s="6">
        <v>833.33</v>
      </c>
      <c r="I61" s="7">
        <v>6.25E-2</v>
      </c>
      <c r="J61" s="5">
        <v>124050</v>
      </c>
    </row>
    <row r="62" spans="1:10" x14ac:dyDescent="0.2">
      <c r="B62" s="2" t="s">
        <v>30</v>
      </c>
      <c r="D62" s="1" t="s">
        <v>12</v>
      </c>
      <c r="F62" s="1" t="s">
        <v>12</v>
      </c>
      <c r="H62" s="1" t="s">
        <v>31</v>
      </c>
      <c r="I62" s="1" t="s">
        <v>32</v>
      </c>
    </row>
    <row r="63" spans="1:10" x14ac:dyDescent="0.2">
      <c r="B63" s="10">
        <v>154442.04999999999</v>
      </c>
      <c r="D63" s="11">
        <v>6795450</v>
      </c>
      <c r="F63" s="11">
        <v>6795450</v>
      </c>
      <c r="H63" s="12">
        <v>35392.97</v>
      </c>
      <c r="I63" s="12">
        <v>710.23</v>
      </c>
      <c r="J63" s="5">
        <v>5490850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F0900-0DA2-2B48-80FC-491F8D089ED8}">
  <dimension ref="A2:I60"/>
  <sheetViews>
    <sheetView tabSelected="1" topLeftCell="A36" workbookViewId="0">
      <selection activeCell="E61" sqref="E61"/>
    </sheetView>
  </sheetViews>
  <sheetFormatPr baseColWidth="10" defaultRowHeight="15" x14ac:dyDescent="0.2"/>
  <cols>
    <col min="1" max="1" width="10.83203125" style="8"/>
    <col min="2" max="2" width="14.33203125" style="8" customWidth="1"/>
    <col min="3" max="3" width="10.83203125" style="8"/>
    <col min="4" max="4" width="14" style="8" customWidth="1"/>
    <col min="5" max="5" width="10.83203125" style="17"/>
    <col min="6" max="8" width="10.83203125" style="13"/>
    <col min="9" max="16384" width="10.83203125" style="8"/>
  </cols>
  <sheetData>
    <row r="2" spans="1:8" x14ac:dyDescent="0.2">
      <c r="A2" s="1" t="s">
        <v>9</v>
      </c>
    </row>
    <row r="3" spans="1:8" x14ac:dyDescent="0.2">
      <c r="A3" s="1" t="s">
        <v>11</v>
      </c>
      <c r="B3" s="1" t="s">
        <v>12</v>
      </c>
      <c r="F3" s="13" t="s">
        <v>33</v>
      </c>
      <c r="G3" s="13" t="s">
        <v>34</v>
      </c>
      <c r="H3" s="13" t="s">
        <v>35</v>
      </c>
    </row>
    <row r="4" spans="1:8" x14ac:dyDescent="0.2">
      <c r="A4" s="8">
        <v>1</v>
      </c>
      <c r="B4" s="8">
        <v>883</v>
      </c>
      <c r="C4" s="8">
        <v>2</v>
      </c>
      <c r="D4" s="5">
        <v>169950</v>
      </c>
      <c r="E4" s="18">
        <v>715</v>
      </c>
      <c r="F4" s="13">
        <f>SUM(B4*200)</f>
        <v>176600</v>
      </c>
      <c r="G4" s="13">
        <f>SUM(B4*250)</f>
        <v>220750</v>
      </c>
      <c r="H4" s="13">
        <v>200000</v>
      </c>
    </row>
    <row r="5" spans="1:8" x14ac:dyDescent="0.2">
      <c r="A5" s="8">
        <v>2</v>
      </c>
      <c r="B5" s="8">
        <v>838</v>
      </c>
      <c r="C5" s="8">
        <v>2</v>
      </c>
      <c r="D5" s="5">
        <v>159950</v>
      </c>
      <c r="E5" s="18">
        <v>715</v>
      </c>
      <c r="F5" s="13">
        <f t="shared" ref="F5:F14" si="0">SUM(B5*200)</f>
        <v>167600</v>
      </c>
      <c r="G5" s="13">
        <f t="shared" ref="G5:G14" si="1">SUM(B5*250)</f>
        <v>209500</v>
      </c>
      <c r="H5" s="13">
        <v>200000</v>
      </c>
    </row>
    <row r="6" spans="1:8" x14ac:dyDescent="0.2">
      <c r="A6" s="8">
        <v>3</v>
      </c>
      <c r="B6" s="8">
        <v>842</v>
      </c>
      <c r="C6" s="8">
        <v>2</v>
      </c>
      <c r="D6" s="5">
        <v>159950</v>
      </c>
      <c r="E6" s="18">
        <v>715</v>
      </c>
      <c r="F6" s="13">
        <f t="shared" si="0"/>
        <v>168400</v>
      </c>
      <c r="G6" s="13">
        <f t="shared" si="1"/>
        <v>210500</v>
      </c>
      <c r="H6" s="13">
        <v>200000</v>
      </c>
    </row>
    <row r="7" spans="1:8" x14ac:dyDescent="0.2">
      <c r="A7" s="8">
        <v>4</v>
      </c>
      <c r="B7" s="8">
        <v>840</v>
      </c>
      <c r="C7" s="8">
        <v>2</v>
      </c>
      <c r="D7" s="5">
        <v>159950</v>
      </c>
      <c r="E7" s="18">
        <v>715</v>
      </c>
      <c r="F7" s="13">
        <f t="shared" si="0"/>
        <v>168000</v>
      </c>
      <c r="G7" s="13">
        <f t="shared" si="1"/>
        <v>210000</v>
      </c>
      <c r="H7" s="13">
        <v>200000</v>
      </c>
    </row>
    <row r="8" spans="1:8" x14ac:dyDescent="0.2">
      <c r="A8" s="8">
        <v>5</v>
      </c>
      <c r="B8" s="8">
        <v>841</v>
      </c>
      <c r="C8" s="8">
        <v>2</v>
      </c>
      <c r="D8" s="5">
        <v>159950</v>
      </c>
      <c r="E8" s="18">
        <v>0</v>
      </c>
      <c r="F8" s="13">
        <f t="shared" si="0"/>
        <v>168200</v>
      </c>
      <c r="G8" s="13">
        <f t="shared" si="1"/>
        <v>210250</v>
      </c>
      <c r="H8" s="13">
        <v>200000</v>
      </c>
    </row>
    <row r="9" spans="1:8" x14ac:dyDescent="0.2">
      <c r="A9" s="8">
        <v>6</v>
      </c>
      <c r="B9" s="8">
        <v>471</v>
      </c>
      <c r="C9" s="8">
        <v>1</v>
      </c>
      <c r="D9" s="5">
        <v>119950</v>
      </c>
      <c r="E9" s="18">
        <v>660</v>
      </c>
      <c r="F9" s="13">
        <f t="shared" si="0"/>
        <v>94200</v>
      </c>
      <c r="G9" s="13">
        <f t="shared" si="1"/>
        <v>117750</v>
      </c>
      <c r="H9" s="13">
        <v>115000</v>
      </c>
    </row>
    <row r="10" spans="1:8" x14ac:dyDescent="0.2">
      <c r="A10" s="8">
        <v>7</v>
      </c>
      <c r="B10" s="8">
        <v>698</v>
      </c>
      <c r="C10" s="8">
        <v>2</v>
      </c>
      <c r="D10" s="5">
        <v>134950</v>
      </c>
      <c r="E10" s="18">
        <v>825</v>
      </c>
      <c r="F10" s="13">
        <f t="shared" si="0"/>
        <v>139600</v>
      </c>
      <c r="G10" s="13">
        <f t="shared" si="1"/>
        <v>174500</v>
      </c>
      <c r="H10" s="13">
        <v>160000</v>
      </c>
    </row>
    <row r="11" spans="1:8" x14ac:dyDescent="0.2">
      <c r="A11" s="8">
        <v>8</v>
      </c>
      <c r="B11" s="8">
        <v>873</v>
      </c>
      <c r="C11" s="8">
        <v>2</v>
      </c>
      <c r="D11" s="5">
        <v>166950</v>
      </c>
      <c r="E11" s="18">
        <v>825</v>
      </c>
      <c r="F11" s="13">
        <f t="shared" si="0"/>
        <v>174600</v>
      </c>
      <c r="G11" s="13">
        <f t="shared" si="1"/>
        <v>218250</v>
      </c>
      <c r="H11" s="13">
        <v>200000</v>
      </c>
    </row>
    <row r="12" spans="1:8" x14ac:dyDescent="0.2">
      <c r="A12" s="8">
        <v>9</v>
      </c>
      <c r="B12" s="8">
        <v>823</v>
      </c>
      <c r="C12" s="8">
        <v>2</v>
      </c>
      <c r="D12" s="5">
        <v>159950</v>
      </c>
      <c r="E12" s="18">
        <v>665</v>
      </c>
      <c r="F12" s="13">
        <f t="shared" si="0"/>
        <v>164600</v>
      </c>
      <c r="G12" s="13">
        <f t="shared" si="1"/>
        <v>205750</v>
      </c>
      <c r="H12" s="13">
        <v>200000</v>
      </c>
    </row>
    <row r="13" spans="1:8" x14ac:dyDescent="0.2">
      <c r="A13" s="8">
        <v>10</v>
      </c>
      <c r="B13" s="8">
        <v>854</v>
      </c>
      <c r="C13" s="8">
        <v>2</v>
      </c>
      <c r="D13" s="5">
        <v>159000</v>
      </c>
      <c r="E13" s="18">
        <v>650</v>
      </c>
      <c r="F13" s="13">
        <f t="shared" si="0"/>
        <v>170800</v>
      </c>
      <c r="G13" s="13">
        <f t="shared" si="1"/>
        <v>213500</v>
      </c>
      <c r="H13" s="13">
        <v>200000</v>
      </c>
    </row>
    <row r="14" spans="1:8" x14ac:dyDescent="0.2">
      <c r="A14" s="8">
        <v>11</v>
      </c>
      <c r="B14" s="8">
        <v>749</v>
      </c>
      <c r="C14" s="8">
        <v>2</v>
      </c>
      <c r="D14" s="5">
        <v>149950</v>
      </c>
      <c r="E14" s="18">
        <v>850</v>
      </c>
      <c r="F14" s="13">
        <f t="shared" si="0"/>
        <v>149800</v>
      </c>
      <c r="G14" s="13">
        <f t="shared" si="1"/>
        <v>187250</v>
      </c>
      <c r="H14" s="13">
        <v>160000</v>
      </c>
    </row>
    <row r="15" spans="1:8" x14ac:dyDescent="0.2">
      <c r="A15" s="1" t="s">
        <v>26</v>
      </c>
      <c r="B15" s="1" t="s">
        <v>12</v>
      </c>
      <c r="C15" s="3"/>
    </row>
    <row r="16" spans="1:8" x14ac:dyDescent="0.2">
      <c r="A16" s="8">
        <v>12</v>
      </c>
      <c r="B16" s="8">
        <v>677</v>
      </c>
      <c r="C16" s="8">
        <v>2</v>
      </c>
      <c r="D16" s="5">
        <v>135000</v>
      </c>
      <c r="E16" s="18">
        <v>675</v>
      </c>
      <c r="F16" s="13">
        <f t="shared" ref="F16:F30" si="2">SUM(B16*200)</f>
        <v>135400</v>
      </c>
      <c r="G16" s="13">
        <f t="shared" ref="G16:G30" si="3">SUM(B16*250)</f>
        <v>169250</v>
      </c>
      <c r="H16" s="13">
        <v>150000</v>
      </c>
    </row>
    <row r="17" spans="1:8" x14ac:dyDescent="0.2">
      <c r="A17" s="8">
        <v>13</v>
      </c>
      <c r="B17" s="8">
        <v>419</v>
      </c>
      <c r="C17" s="8">
        <v>1</v>
      </c>
      <c r="D17" s="5">
        <v>115000</v>
      </c>
      <c r="E17" s="18">
        <v>760</v>
      </c>
      <c r="F17" s="13">
        <f t="shared" si="2"/>
        <v>83800</v>
      </c>
      <c r="G17" s="13">
        <f t="shared" si="3"/>
        <v>104750</v>
      </c>
      <c r="H17" s="13">
        <v>100000</v>
      </c>
    </row>
    <row r="18" spans="1:8" x14ac:dyDescent="0.2">
      <c r="A18" s="8">
        <v>14</v>
      </c>
      <c r="B18" s="8">
        <v>491</v>
      </c>
      <c r="C18" s="8">
        <v>1</v>
      </c>
      <c r="D18" s="5">
        <v>115000</v>
      </c>
      <c r="E18" s="18">
        <v>825</v>
      </c>
      <c r="F18" s="13">
        <f t="shared" si="2"/>
        <v>98200</v>
      </c>
      <c r="G18" s="13">
        <f t="shared" si="3"/>
        <v>122750</v>
      </c>
      <c r="H18" s="13">
        <v>110000</v>
      </c>
    </row>
    <row r="19" spans="1:8" x14ac:dyDescent="0.2">
      <c r="A19" s="8">
        <v>15</v>
      </c>
      <c r="B19" s="8">
        <v>587</v>
      </c>
      <c r="C19" s="8">
        <v>2</v>
      </c>
      <c r="D19" s="5">
        <v>125000</v>
      </c>
      <c r="E19" s="18">
        <v>805</v>
      </c>
      <c r="F19" s="13">
        <f t="shared" si="2"/>
        <v>117400</v>
      </c>
      <c r="G19" s="13">
        <f t="shared" si="3"/>
        <v>146750</v>
      </c>
      <c r="H19" s="13">
        <v>135000</v>
      </c>
    </row>
    <row r="20" spans="1:8" x14ac:dyDescent="0.2">
      <c r="A20" s="8">
        <v>16</v>
      </c>
      <c r="B20" s="8">
        <v>582</v>
      </c>
      <c r="C20" s="8">
        <v>2</v>
      </c>
      <c r="D20" s="5">
        <v>120000</v>
      </c>
      <c r="E20" s="18">
        <v>825</v>
      </c>
      <c r="F20" s="13">
        <f t="shared" si="2"/>
        <v>116400</v>
      </c>
      <c r="G20" s="13">
        <f t="shared" si="3"/>
        <v>145500</v>
      </c>
      <c r="H20" s="13">
        <v>135000</v>
      </c>
    </row>
    <row r="21" spans="1:8" x14ac:dyDescent="0.2">
      <c r="A21" s="8">
        <v>17</v>
      </c>
      <c r="B21" s="8">
        <v>670</v>
      </c>
      <c r="C21" s="8">
        <v>2</v>
      </c>
      <c r="D21" s="5">
        <v>120000</v>
      </c>
      <c r="E21" s="18">
        <v>806</v>
      </c>
      <c r="F21" s="13">
        <f t="shared" si="2"/>
        <v>134000</v>
      </c>
      <c r="G21" s="13">
        <f t="shared" si="3"/>
        <v>167500</v>
      </c>
      <c r="H21" s="13">
        <v>150000</v>
      </c>
    </row>
    <row r="22" spans="1:8" x14ac:dyDescent="0.2">
      <c r="A22" s="8">
        <v>18</v>
      </c>
      <c r="B22" s="8">
        <v>692</v>
      </c>
      <c r="C22" s="8">
        <v>2</v>
      </c>
      <c r="D22" s="5">
        <v>140000</v>
      </c>
      <c r="E22" s="18">
        <v>660</v>
      </c>
      <c r="F22" s="13">
        <f t="shared" si="2"/>
        <v>138400</v>
      </c>
      <c r="G22" s="13">
        <f t="shared" si="3"/>
        <v>173000</v>
      </c>
      <c r="H22" s="13">
        <v>160000</v>
      </c>
    </row>
    <row r="23" spans="1:8" x14ac:dyDescent="0.2">
      <c r="A23" s="8">
        <v>19</v>
      </c>
      <c r="B23" s="8">
        <v>946</v>
      </c>
      <c r="C23" s="8">
        <v>2</v>
      </c>
      <c r="D23" s="5">
        <v>185000</v>
      </c>
      <c r="E23" s="18">
        <v>750</v>
      </c>
      <c r="F23" s="13">
        <f t="shared" si="2"/>
        <v>189200</v>
      </c>
      <c r="G23" s="13">
        <f t="shared" si="3"/>
        <v>236500</v>
      </c>
      <c r="H23" s="13">
        <v>200000</v>
      </c>
    </row>
    <row r="24" spans="1:8" x14ac:dyDescent="0.2">
      <c r="A24" s="8">
        <v>20</v>
      </c>
      <c r="B24" s="8">
        <v>679</v>
      </c>
      <c r="C24" s="8">
        <v>2</v>
      </c>
      <c r="D24" s="5">
        <v>135000</v>
      </c>
      <c r="E24" s="18">
        <v>700</v>
      </c>
      <c r="F24" s="13">
        <f t="shared" si="2"/>
        <v>135800</v>
      </c>
      <c r="G24" s="13">
        <f t="shared" si="3"/>
        <v>169750</v>
      </c>
      <c r="H24" s="13">
        <v>150000</v>
      </c>
    </row>
    <row r="25" spans="1:8" x14ac:dyDescent="0.2">
      <c r="A25" s="8">
        <v>21</v>
      </c>
      <c r="B25" s="8">
        <v>877</v>
      </c>
      <c r="C25" s="8">
        <v>2</v>
      </c>
      <c r="D25" s="5">
        <v>170000</v>
      </c>
      <c r="E25" s="18">
        <v>660</v>
      </c>
      <c r="F25" s="13">
        <f t="shared" si="2"/>
        <v>175400</v>
      </c>
      <c r="G25" s="13">
        <f t="shared" si="3"/>
        <v>219250</v>
      </c>
      <c r="H25" s="13">
        <v>200000</v>
      </c>
    </row>
    <row r="26" spans="1:8" x14ac:dyDescent="0.2">
      <c r="A26" s="8">
        <v>22</v>
      </c>
      <c r="B26" s="8">
        <v>978</v>
      </c>
      <c r="C26" s="8">
        <v>2</v>
      </c>
      <c r="D26" s="5">
        <v>187000</v>
      </c>
      <c r="E26" s="18">
        <v>715</v>
      </c>
      <c r="F26" s="13">
        <f t="shared" si="2"/>
        <v>195600</v>
      </c>
      <c r="G26" s="13">
        <f t="shared" si="3"/>
        <v>244500</v>
      </c>
      <c r="H26" s="13">
        <v>200000</v>
      </c>
    </row>
    <row r="27" spans="1:8" x14ac:dyDescent="0.2">
      <c r="A27" s="8">
        <v>23</v>
      </c>
      <c r="B27" s="8">
        <v>518</v>
      </c>
      <c r="C27" s="8">
        <v>1</v>
      </c>
      <c r="D27" s="5">
        <v>110000</v>
      </c>
      <c r="E27" s="18">
        <v>813</v>
      </c>
      <c r="F27" s="13">
        <f t="shared" si="2"/>
        <v>103600</v>
      </c>
      <c r="G27" s="13">
        <f t="shared" si="3"/>
        <v>129500</v>
      </c>
      <c r="H27" s="13">
        <v>120000</v>
      </c>
    </row>
    <row r="28" spans="1:8" x14ac:dyDescent="0.2">
      <c r="A28" s="8">
        <v>24</v>
      </c>
      <c r="B28" s="8">
        <v>613</v>
      </c>
      <c r="C28" s="8">
        <v>2</v>
      </c>
      <c r="D28" s="5">
        <v>125000</v>
      </c>
      <c r="E28" s="18">
        <v>852</v>
      </c>
      <c r="F28" s="13">
        <f t="shared" si="2"/>
        <v>122600</v>
      </c>
      <c r="G28" s="13">
        <f t="shared" si="3"/>
        <v>153250</v>
      </c>
      <c r="H28" s="13">
        <v>140000</v>
      </c>
    </row>
    <row r="29" spans="1:8" x14ac:dyDescent="0.2">
      <c r="A29" s="8">
        <v>25</v>
      </c>
      <c r="B29" s="8">
        <v>797</v>
      </c>
      <c r="C29" s="8">
        <v>2</v>
      </c>
      <c r="D29" s="5">
        <v>160000</v>
      </c>
      <c r="E29" s="18">
        <v>785</v>
      </c>
      <c r="F29" s="13">
        <f t="shared" si="2"/>
        <v>159400</v>
      </c>
      <c r="G29" s="13">
        <f t="shared" si="3"/>
        <v>199250</v>
      </c>
      <c r="H29" s="13">
        <v>180000</v>
      </c>
    </row>
    <row r="30" spans="1:8" x14ac:dyDescent="0.2">
      <c r="A30" s="8">
        <v>26</v>
      </c>
      <c r="B30" s="8">
        <v>901</v>
      </c>
      <c r="C30" s="8">
        <v>2</v>
      </c>
      <c r="D30" s="5">
        <v>180000</v>
      </c>
      <c r="E30" s="18">
        <v>825</v>
      </c>
      <c r="F30" s="13">
        <f t="shared" si="2"/>
        <v>180200</v>
      </c>
      <c r="G30" s="13">
        <f t="shared" si="3"/>
        <v>225250</v>
      </c>
      <c r="H30" s="13">
        <v>200000</v>
      </c>
    </row>
    <row r="31" spans="1:8" x14ac:dyDescent="0.2">
      <c r="A31" s="1" t="s">
        <v>28</v>
      </c>
      <c r="B31" s="1" t="s">
        <v>12</v>
      </c>
      <c r="C31" s="3"/>
    </row>
    <row r="32" spans="1:8" x14ac:dyDescent="0.2">
      <c r="A32" s="8">
        <v>27</v>
      </c>
      <c r="B32" s="8">
        <v>703</v>
      </c>
      <c r="C32" s="8">
        <v>2</v>
      </c>
      <c r="D32" s="5">
        <v>137000</v>
      </c>
      <c r="E32" s="18">
        <v>800</v>
      </c>
      <c r="F32" s="13">
        <f t="shared" ref="F32:F46" si="4">SUM(B32*200)</f>
        <v>140600</v>
      </c>
      <c r="G32" s="13">
        <f t="shared" ref="G32:G46" si="5">SUM(B32*250)</f>
        <v>175750</v>
      </c>
      <c r="H32" s="13">
        <v>160000</v>
      </c>
    </row>
    <row r="33" spans="1:8" x14ac:dyDescent="0.2">
      <c r="A33" s="8">
        <v>28</v>
      </c>
      <c r="B33" s="8">
        <v>649</v>
      </c>
      <c r="C33" s="8">
        <v>2</v>
      </c>
      <c r="D33" s="5">
        <v>130000</v>
      </c>
      <c r="E33" s="18">
        <v>650</v>
      </c>
      <c r="F33" s="13">
        <f t="shared" si="4"/>
        <v>129800</v>
      </c>
      <c r="G33" s="13">
        <f t="shared" si="5"/>
        <v>162250</v>
      </c>
      <c r="H33" s="13">
        <v>140000</v>
      </c>
    </row>
    <row r="34" spans="1:8" x14ac:dyDescent="0.2">
      <c r="A34" s="8">
        <v>29</v>
      </c>
      <c r="B34" s="8">
        <v>638</v>
      </c>
      <c r="C34" s="8">
        <v>2</v>
      </c>
      <c r="D34" s="5">
        <v>130000</v>
      </c>
      <c r="E34" s="18">
        <v>630</v>
      </c>
      <c r="F34" s="13">
        <f t="shared" si="4"/>
        <v>127600</v>
      </c>
      <c r="G34" s="13">
        <f t="shared" si="5"/>
        <v>159500</v>
      </c>
      <c r="H34" s="13">
        <v>140000</v>
      </c>
    </row>
    <row r="35" spans="1:8" x14ac:dyDescent="0.2">
      <c r="A35" s="8">
        <v>30</v>
      </c>
      <c r="B35" s="8">
        <v>657</v>
      </c>
      <c r="C35" s="8">
        <v>2</v>
      </c>
      <c r="D35" s="5">
        <v>130000</v>
      </c>
      <c r="E35" s="18">
        <v>775</v>
      </c>
      <c r="F35" s="13">
        <f t="shared" si="4"/>
        <v>131400</v>
      </c>
      <c r="G35" s="13">
        <f t="shared" si="5"/>
        <v>164250</v>
      </c>
      <c r="H35" s="13">
        <v>145000</v>
      </c>
    </row>
    <row r="36" spans="1:8" x14ac:dyDescent="0.2">
      <c r="A36" s="8">
        <v>31</v>
      </c>
      <c r="B36" s="8">
        <v>586</v>
      </c>
      <c r="C36" s="8">
        <v>2</v>
      </c>
      <c r="D36" s="5">
        <v>115000</v>
      </c>
      <c r="E36" s="18">
        <v>729</v>
      </c>
      <c r="F36" s="13">
        <f t="shared" si="4"/>
        <v>117200</v>
      </c>
      <c r="G36" s="13">
        <f t="shared" si="5"/>
        <v>146500</v>
      </c>
      <c r="H36" s="13">
        <v>135000</v>
      </c>
    </row>
    <row r="37" spans="1:8" x14ac:dyDescent="0.2">
      <c r="A37" s="8">
        <v>32</v>
      </c>
      <c r="B37" s="8">
        <v>585</v>
      </c>
      <c r="C37" s="8">
        <v>2</v>
      </c>
      <c r="D37" s="5">
        <v>115000</v>
      </c>
      <c r="E37" s="18">
        <v>705</v>
      </c>
      <c r="F37" s="13">
        <f t="shared" si="4"/>
        <v>117000</v>
      </c>
      <c r="G37" s="13">
        <f t="shared" si="5"/>
        <v>146250</v>
      </c>
      <c r="H37" s="13">
        <v>135000</v>
      </c>
    </row>
    <row r="38" spans="1:8" x14ac:dyDescent="0.2">
      <c r="A38" s="8">
        <v>33</v>
      </c>
      <c r="B38" s="8">
        <v>695</v>
      </c>
      <c r="C38" s="8">
        <v>2</v>
      </c>
      <c r="D38" s="5">
        <v>135000</v>
      </c>
      <c r="E38" s="18">
        <v>650</v>
      </c>
      <c r="F38" s="13">
        <f t="shared" si="4"/>
        <v>139000</v>
      </c>
      <c r="G38" s="13">
        <f t="shared" si="5"/>
        <v>173750</v>
      </c>
      <c r="H38" s="13">
        <v>160000</v>
      </c>
    </row>
    <row r="39" spans="1:8" x14ac:dyDescent="0.2">
      <c r="A39" s="8">
        <v>34</v>
      </c>
      <c r="B39" s="8">
        <v>682</v>
      </c>
      <c r="C39" s="8">
        <v>2</v>
      </c>
      <c r="D39" s="5">
        <v>135000</v>
      </c>
      <c r="E39" s="18">
        <v>852</v>
      </c>
      <c r="F39" s="13">
        <f t="shared" si="4"/>
        <v>136400</v>
      </c>
      <c r="G39" s="13">
        <f t="shared" si="5"/>
        <v>170500</v>
      </c>
      <c r="H39" s="13">
        <v>160000</v>
      </c>
    </row>
    <row r="40" spans="1:8" x14ac:dyDescent="0.2">
      <c r="A40" s="8">
        <v>35</v>
      </c>
      <c r="B40" s="8">
        <v>543</v>
      </c>
      <c r="C40" s="8">
        <v>1</v>
      </c>
      <c r="D40" s="5">
        <v>110000</v>
      </c>
      <c r="E40" s="18">
        <v>750</v>
      </c>
      <c r="F40" s="13">
        <f t="shared" si="4"/>
        <v>108600</v>
      </c>
      <c r="G40" s="13">
        <f t="shared" si="5"/>
        <v>135750</v>
      </c>
      <c r="H40" s="13">
        <v>120000</v>
      </c>
    </row>
    <row r="41" spans="1:8" x14ac:dyDescent="0.2">
      <c r="A41" s="8">
        <v>36</v>
      </c>
      <c r="B41" s="8">
        <v>600</v>
      </c>
      <c r="C41" s="8">
        <v>2</v>
      </c>
      <c r="D41" s="5">
        <v>115000</v>
      </c>
      <c r="E41" s="18">
        <v>710</v>
      </c>
      <c r="F41" s="13">
        <f t="shared" si="4"/>
        <v>120000</v>
      </c>
      <c r="G41" s="13">
        <f t="shared" si="5"/>
        <v>150000</v>
      </c>
      <c r="H41" s="13">
        <v>135000</v>
      </c>
    </row>
    <row r="42" spans="1:8" x14ac:dyDescent="0.2">
      <c r="A42" s="8">
        <v>37</v>
      </c>
      <c r="B42" s="8">
        <v>463</v>
      </c>
      <c r="C42" s="8">
        <v>1</v>
      </c>
      <c r="D42" s="5">
        <v>110000</v>
      </c>
      <c r="E42" s="18">
        <v>660</v>
      </c>
      <c r="F42" s="13">
        <f t="shared" si="4"/>
        <v>92600</v>
      </c>
      <c r="G42" s="13">
        <f t="shared" si="5"/>
        <v>115750</v>
      </c>
      <c r="H42" s="13">
        <v>110000</v>
      </c>
    </row>
    <row r="43" spans="1:8" x14ac:dyDescent="0.2">
      <c r="A43" s="8">
        <v>38</v>
      </c>
      <c r="B43" s="8">
        <v>489</v>
      </c>
      <c r="C43" s="8">
        <v>1</v>
      </c>
      <c r="D43" s="5">
        <v>110000</v>
      </c>
      <c r="E43" s="18">
        <v>795</v>
      </c>
      <c r="F43" s="13">
        <f t="shared" si="4"/>
        <v>97800</v>
      </c>
      <c r="G43" s="13">
        <f t="shared" si="5"/>
        <v>122250</v>
      </c>
      <c r="H43" s="13">
        <v>115000</v>
      </c>
    </row>
    <row r="44" spans="1:8" x14ac:dyDescent="0.2">
      <c r="A44" s="8">
        <v>39</v>
      </c>
      <c r="B44" s="8">
        <v>613</v>
      </c>
      <c r="C44" s="8">
        <v>2</v>
      </c>
      <c r="D44" s="5">
        <v>125000</v>
      </c>
      <c r="E44" s="18">
        <v>695</v>
      </c>
      <c r="F44" s="13">
        <f t="shared" si="4"/>
        <v>122600</v>
      </c>
      <c r="G44" s="13">
        <f t="shared" si="5"/>
        <v>153250</v>
      </c>
      <c r="H44" s="13">
        <v>135000</v>
      </c>
    </row>
    <row r="45" spans="1:8" x14ac:dyDescent="0.2">
      <c r="A45" s="8">
        <v>40</v>
      </c>
      <c r="B45" s="8">
        <v>658</v>
      </c>
      <c r="C45" s="8">
        <v>2</v>
      </c>
      <c r="D45" s="5">
        <v>130000</v>
      </c>
      <c r="E45" s="18">
        <v>720</v>
      </c>
      <c r="F45" s="13">
        <f t="shared" si="4"/>
        <v>131600</v>
      </c>
      <c r="G45" s="13">
        <f t="shared" si="5"/>
        <v>164500</v>
      </c>
      <c r="H45" s="13">
        <v>145000</v>
      </c>
    </row>
    <row r="46" spans="1:8" x14ac:dyDescent="0.2">
      <c r="A46" s="8">
        <v>41</v>
      </c>
      <c r="B46" s="8">
        <v>748</v>
      </c>
      <c r="C46" s="8">
        <v>2</v>
      </c>
      <c r="D46" s="5">
        <v>149950</v>
      </c>
      <c r="E46" s="18">
        <v>852</v>
      </c>
      <c r="F46" s="13">
        <f t="shared" si="4"/>
        <v>149600</v>
      </c>
      <c r="G46" s="13">
        <f t="shared" si="5"/>
        <v>187000</v>
      </c>
      <c r="H46" s="13">
        <v>160000</v>
      </c>
    </row>
    <row r="47" spans="1:8" x14ac:dyDescent="0.2">
      <c r="A47" s="1" t="s">
        <v>29</v>
      </c>
      <c r="B47" s="1" t="s">
        <v>12</v>
      </c>
      <c r="C47" s="3"/>
    </row>
    <row r="48" spans="1:8" x14ac:dyDescent="0.2">
      <c r="A48" s="8">
        <v>42</v>
      </c>
      <c r="B48" s="8">
        <v>669</v>
      </c>
      <c r="C48" s="8">
        <v>2</v>
      </c>
      <c r="D48" s="5">
        <v>135000</v>
      </c>
      <c r="E48" s="18">
        <v>860</v>
      </c>
      <c r="F48" s="13">
        <f t="shared" ref="F48:F54" si="6">SUM(B48*200)</f>
        <v>133800</v>
      </c>
      <c r="G48" s="13">
        <f t="shared" ref="G48:G54" si="7">SUM(B48*250)</f>
        <v>167250</v>
      </c>
      <c r="H48" s="13">
        <v>150000</v>
      </c>
    </row>
    <row r="49" spans="1:9" x14ac:dyDescent="0.2">
      <c r="A49" s="8">
        <v>43</v>
      </c>
      <c r="B49" s="8">
        <v>733</v>
      </c>
      <c r="C49" s="8">
        <v>2</v>
      </c>
      <c r="D49" s="5">
        <v>145000</v>
      </c>
      <c r="E49" s="18">
        <v>805</v>
      </c>
      <c r="F49" s="13">
        <f t="shared" si="6"/>
        <v>146600</v>
      </c>
      <c r="G49" s="13">
        <f t="shared" si="7"/>
        <v>183250</v>
      </c>
      <c r="H49" s="13">
        <v>170000</v>
      </c>
    </row>
    <row r="50" spans="1:9" x14ac:dyDescent="0.2">
      <c r="A50" s="8">
        <v>44</v>
      </c>
      <c r="B50" s="8">
        <v>1159</v>
      </c>
      <c r="C50" s="8">
        <v>2</v>
      </c>
      <c r="D50" s="5">
        <v>220000</v>
      </c>
      <c r="E50" s="18">
        <v>900</v>
      </c>
      <c r="F50" s="13">
        <f t="shared" si="6"/>
        <v>231800</v>
      </c>
      <c r="G50" s="13">
        <f t="shared" si="7"/>
        <v>289750</v>
      </c>
      <c r="H50" s="14">
        <v>225000</v>
      </c>
    </row>
    <row r="51" spans="1:9" x14ac:dyDescent="0.2">
      <c r="A51" s="8">
        <v>45</v>
      </c>
      <c r="B51" s="8">
        <v>948</v>
      </c>
      <c r="C51" s="8">
        <v>2</v>
      </c>
      <c r="D51" s="5">
        <v>181000</v>
      </c>
      <c r="E51" s="18">
        <v>850</v>
      </c>
      <c r="F51" s="13">
        <f t="shared" si="6"/>
        <v>189600</v>
      </c>
      <c r="G51" s="13">
        <f t="shared" si="7"/>
        <v>237000</v>
      </c>
      <c r="H51" s="13">
        <v>200000</v>
      </c>
    </row>
    <row r="52" spans="1:9" x14ac:dyDescent="0.2">
      <c r="A52" s="8">
        <v>46</v>
      </c>
      <c r="B52" s="8">
        <v>671</v>
      </c>
      <c r="C52" s="8">
        <v>2</v>
      </c>
      <c r="D52" s="5">
        <v>140000</v>
      </c>
      <c r="E52" s="18">
        <v>742.5</v>
      </c>
      <c r="F52" s="13">
        <f t="shared" si="6"/>
        <v>134200</v>
      </c>
      <c r="G52" s="13">
        <f t="shared" si="7"/>
        <v>167750</v>
      </c>
      <c r="H52" s="13">
        <v>150000</v>
      </c>
    </row>
    <row r="53" spans="1:9" x14ac:dyDescent="0.2">
      <c r="A53" s="8">
        <v>47</v>
      </c>
      <c r="B53" s="8">
        <v>570</v>
      </c>
      <c r="C53" s="8">
        <v>2</v>
      </c>
      <c r="D53" s="5">
        <v>115000</v>
      </c>
      <c r="E53" s="18">
        <v>800</v>
      </c>
      <c r="F53" s="13">
        <f t="shared" si="6"/>
        <v>114000</v>
      </c>
      <c r="G53" s="13">
        <f t="shared" si="7"/>
        <v>142500</v>
      </c>
      <c r="H53" s="13">
        <v>135000</v>
      </c>
    </row>
    <row r="54" spans="1:9" x14ac:dyDescent="0.2">
      <c r="A54" s="8">
        <v>48</v>
      </c>
      <c r="B54" s="8">
        <v>827</v>
      </c>
      <c r="C54" s="8">
        <v>2</v>
      </c>
      <c r="D54" s="5">
        <v>160000</v>
      </c>
      <c r="E54" s="18">
        <v>770</v>
      </c>
      <c r="F54" s="13">
        <f t="shared" si="6"/>
        <v>165400</v>
      </c>
      <c r="G54" s="13">
        <f t="shared" si="7"/>
        <v>206750</v>
      </c>
      <c r="H54" s="13">
        <v>190000</v>
      </c>
    </row>
    <row r="55" spans="1:9" x14ac:dyDescent="0.2">
      <c r="B55" s="1"/>
      <c r="D55" s="1" t="s">
        <v>12</v>
      </c>
    </row>
    <row r="56" spans="1:9" s="1" customFormat="1" x14ac:dyDescent="0.2">
      <c r="B56" s="12"/>
      <c r="D56" s="3">
        <v>6795450</v>
      </c>
      <c r="E56" s="19">
        <f>SUM(E4:E54)</f>
        <v>35491.5</v>
      </c>
      <c r="F56" s="15">
        <f>SUM(F4:F54)</f>
        <v>6805000</v>
      </c>
      <c r="G56" s="15">
        <f>SUM(G4:G54)</f>
        <v>8506250</v>
      </c>
      <c r="H56" s="15">
        <f>SUM(H4:H54)</f>
        <v>7680000</v>
      </c>
    </row>
    <row r="57" spans="1:9" x14ac:dyDescent="0.2">
      <c r="D57" s="1" t="s">
        <v>36</v>
      </c>
      <c r="E57" s="19">
        <f>SUM(E56*12)</f>
        <v>425898</v>
      </c>
      <c r="F57" s="20">
        <f>SUM(E57/F56*100)</f>
        <v>6.2586039676708296</v>
      </c>
      <c r="G57" s="20">
        <f>SUM(E57/G56*100)</f>
        <v>5.0068831741366644</v>
      </c>
      <c r="H57" s="20">
        <f>SUM(E57/H56*100)</f>
        <v>5.5455468750000003</v>
      </c>
      <c r="I57" s="1" t="s">
        <v>37</v>
      </c>
    </row>
    <row r="58" spans="1:9" x14ac:dyDescent="0.2">
      <c r="D58" s="8">
        <v>6000000</v>
      </c>
      <c r="E58" s="16">
        <f>SUM(E57/D58*100)</f>
        <v>7.0983000000000001</v>
      </c>
    </row>
    <row r="59" spans="1:9" x14ac:dyDescent="0.2">
      <c r="C59" s="8" t="s">
        <v>38</v>
      </c>
      <c r="D59" s="8">
        <v>1600</v>
      </c>
      <c r="E59" s="17">
        <f>SUM(D59*48)</f>
        <v>76800</v>
      </c>
    </row>
    <row r="60" spans="1:9" x14ac:dyDescent="0.2">
      <c r="D60" s="8">
        <v>2000</v>
      </c>
      <c r="E60" s="17">
        <f>SUM(D60*48)</f>
        <v>96000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2023 figures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Keogh</dc:creator>
  <cp:lastModifiedBy>Andy Keogh</cp:lastModifiedBy>
  <dcterms:created xsi:type="dcterms:W3CDTF">2023-11-21T20:02:14Z</dcterms:created>
  <dcterms:modified xsi:type="dcterms:W3CDTF">2023-11-22T10:41:51Z</dcterms:modified>
</cp:coreProperties>
</file>